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DF671306-3659-4708-B509-D677CEBF491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6" i="10" l="1"/>
  <c r="L156" i="10"/>
  <c r="K156" i="10"/>
  <c r="K96" i="10"/>
  <c r="K120" i="10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88" i="10"/>
  <c r="M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K126" i="10"/>
  <c r="M96" i="10"/>
  <c r="L96" i="10"/>
  <c r="M66" i="10"/>
  <c r="L66" i="10"/>
  <c r="K66" i="10"/>
  <c r="M24" i="10"/>
  <c r="L24" i="10"/>
  <c r="K24" i="10"/>
  <c r="M36" i="10" l="1"/>
  <c r="L36" i="10"/>
  <c r="L90" i="10" l="1"/>
  <c r="K90" i="10"/>
  <c r="K36" i="10" l="1"/>
  <c r="L260" i="10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288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42" i="10" l="1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<sst xmlns="http://schemas.openxmlformats.org/spreadsheetml/2006/main" count="458" uniqueCount="132">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</sst>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G275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46"/>
      <c r="H1" s="146"/>
      <c r="I1" s="146"/>
      <c r="J1" s="146"/>
      <c r="K1" s="146"/>
      <c r="L1" s="146"/>
      <c r="M1" s="5"/>
    </row>
    <row r="2" spans="1:13" x14ac:dyDescent="0.3">
      <c r="G2" s="146" t="s">
        <v>101</v>
      </c>
      <c r="H2" s="146"/>
      <c r="I2" s="146"/>
      <c r="J2" s="146"/>
      <c r="K2" s="146"/>
      <c r="L2" s="146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52" t="s">
        <v>53</v>
      </c>
      <c r="B4" s="153"/>
      <c r="C4" s="153"/>
      <c r="D4" s="153"/>
      <c r="E4" s="153"/>
      <c r="F4" s="153"/>
      <c r="G4" s="153"/>
      <c r="H4" s="153"/>
      <c r="I4" s="153"/>
      <c r="J4" s="153"/>
      <c r="K4" s="6"/>
      <c r="M4" s="5"/>
    </row>
    <row r="5" spans="1:13" ht="15" thickTop="1" x14ac:dyDescent="0.3">
      <c r="A5" s="154" t="s">
        <v>6</v>
      </c>
      <c r="B5" s="157" t="s">
        <v>15</v>
      </c>
      <c r="C5" s="157" t="s">
        <v>0</v>
      </c>
      <c r="D5" s="156" t="s">
        <v>14</v>
      </c>
      <c r="E5" s="158" t="s">
        <v>7</v>
      </c>
      <c r="F5" s="156" t="s">
        <v>8</v>
      </c>
      <c r="G5" s="167" t="s">
        <v>102</v>
      </c>
      <c r="H5" s="168"/>
      <c r="I5" s="168"/>
      <c r="J5" s="168"/>
      <c r="K5" s="168"/>
      <c r="L5" s="168"/>
      <c r="M5" s="168"/>
    </row>
    <row r="6" spans="1:13" ht="15" thickBot="1" x14ac:dyDescent="0.35">
      <c r="A6" s="155"/>
      <c r="B6" s="145"/>
      <c r="C6" s="145"/>
      <c r="D6" s="101"/>
      <c r="E6" s="159"/>
      <c r="F6" s="101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1" t="s">
        <v>62</v>
      </c>
      <c r="B8" s="125" t="s">
        <v>61</v>
      </c>
      <c r="C8" s="129" t="s">
        <v>119</v>
      </c>
      <c r="D8" s="93" t="s">
        <v>81</v>
      </c>
      <c r="E8" s="14" t="s">
        <v>1</v>
      </c>
      <c r="F8" s="15">
        <f>SUM(G8:M8)</f>
        <v>1285151.80911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134189.52549999999</v>
      </c>
      <c r="L8" s="70">
        <f t="shared" ref="L8:M8" si="1">SUM(L14,L32,L38,L44)</f>
        <v>169119.391</v>
      </c>
      <c r="M8" s="87">
        <f t="shared" si="1"/>
        <v>119298.209</v>
      </c>
    </row>
    <row r="9" spans="1:13" ht="15.6" thickTop="1" thickBot="1" x14ac:dyDescent="0.35">
      <c r="A9" s="112"/>
      <c r="B9" s="126"/>
      <c r="C9" s="130"/>
      <c r="D9" s="94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2"/>
      <c r="B10" s="126"/>
      <c r="C10" s="130"/>
      <c r="D10" s="94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2"/>
      <c r="B11" s="126"/>
      <c r="C11" s="130"/>
      <c r="D11" s="94"/>
      <c r="E11" s="18" t="s">
        <v>3</v>
      </c>
      <c r="F11" s="15">
        <f t="shared" si="2"/>
        <v>185160.32014999999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0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2"/>
      <c r="B12" s="126"/>
      <c r="C12" s="130"/>
      <c r="D12" s="94"/>
      <c r="E12" s="18" t="s">
        <v>4</v>
      </c>
      <c r="F12" s="15">
        <f t="shared" si="2"/>
        <v>1042748.6703600001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134189.52549999999</v>
      </c>
      <c r="L12" s="71">
        <f t="shared" ref="L12:M12" si="7">SUM(L18,L36,L42,L48)</f>
        <v>169119.391</v>
      </c>
      <c r="M12" s="87">
        <f t="shared" si="7"/>
        <v>119298.209</v>
      </c>
    </row>
    <row r="13" spans="1:13" ht="28.8" thickTop="1" thickBot="1" x14ac:dyDescent="0.35">
      <c r="A13" s="113"/>
      <c r="B13" s="127"/>
      <c r="C13" s="131"/>
      <c r="D13" s="95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22" t="s">
        <v>49</v>
      </c>
      <c r="B14" s="102" t="s">
        <v>54</v>
      </c>
      <c r="C14" s="143" t="s">
        <v>119</v>
      </c>
      <c r="D14" s="99" t="s">
        <v>36</v>
      </c>
      <c r="E14" s="25" t="s">
        <v>1</v>
      </c>
      <c r="F14" s="15">
        <f t="shared" si="2"/>
        <v>1011142.8619800002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111727.143</v>
      </c>
      <c r="L14" s="73">
        <f t="shared" ref="L14:M14" si="11">SUM(L20,L26)</f>
        <v>124194.626</v>
      </c>
      <c r="M14" s="87">
        <f t="shared" si="11"/>
        <v>74373.444000000003</v>
      </c>
    </row>
    <row r="15" spans="1:13" ht="15.6" thickTop="1" thickBot="1" x14ac:dyDescent="0.35">
      <c r="A15" s="123"/>
      <c r="B15" s="103"/>
      <c r="C15" s="144"/>
      <c r="D15" s="100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23"/>
      <c r="B16" s="103"/>
      <c r="C16" s="144"/>
      <c r="D16" s="100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23"/>
      <c r="B17" s="103"/>
      <c r="C17" s="144"/>
      <c r="D17" s="100"/>
      <c r="E17" s="28" t="s">
        <v>3</v>
      </c>
      <c r="F17" s="15">
        <f t="shared" si="2"/>
        <v>185160.32014999999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0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23"/>
      <c r="B18" s="103"/>
      <c r="C18" s="144"/>
      <c r="D18" s="100"/>
      <c r="E18" s="28" t="s">
        <v>4</v>
      </c>
      <c r="F18" s="15">
        <f t="shared" si="2"/>
        <v>825982.54183000012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111727.143</v>
      </c>
      <c r="L18" s="74">
        <f t="shared" ref="L18:M18" si="16">SUM(L24,L30)</f>
        <v>124194.626</v>
      </c>
      <c r="M18" s="87">
        <f t="shared" si="16"/>
        <v>74373.444000000003</v>
      </c>
    </row>
    <row r="19" spans="1:13" ht="28.8" thickTop="1" thickBot="1" x14ac:dyDescent="0.35">
      <c r="A19" s="160"/>
      <c r="B19" s="164"/>
      <c r="C19" s="165"/>
      <c r="D19" s="166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119" t="s">
        <v>51</v>
      </c>
      <c r="B20" s="105" t="s">
        <v>19</v>
      </c>
      <c r="C20" s="161" t="s">
        <v>119</v>
      </c>
      <c r="D20" s="114" t="s">
        <v>36</v>
      </c>
      <c r="E20" s="35" t="s">
        <v>1</v>
      </c>
      <c r="F20" s="15">
        <f t="shared" si="2"/>
        <v>818409.93773000012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94507.161999999997</v>
      </c>
      <c r="L20" s="76">
        <f t="shared" ref="L20:M20" si="19">SUM(L21:L25)</f>
        <v>124194.626</v>
      </c>
      <c r="M20" s="87">
        <f t="shared" si="19"/>
        <v>74373.444000000003</v>
      </c>
    </row>
    <row r="21" spans="1:13" ht="15.6" thickTop="1" thickBot="1" x14ac:dyDescent="0.35">
      <c r="A21" s="120"/>
      <c r="B21" s="106"/>
      <c r="C21" s="162"/>
      <c r="D21" s="115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20"/>
      <c r="B22" s="106"/>
      <c r="C22" s="162"/>
      <c r="D22" s="115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20"/>
      <c r="B23" s="106"/>
      <c r="C23" s="162"/>
      <c r="D23" s="115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20"/>
      <c r="B24" s="106"/>
      <c r="C24" s="162"/>
      <c r="D24" s="115"/>
      <c r="E24" s="39" t="s">
        <v>4</v>
      </c>
      <c r="F24" s="15">
        <f t="shared" si="2"/>
        <v>738409.93773000012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63007.162+31500</f>
        <v>94507.161999999997</v>
      </c>
      <c r="L24" s="77">
        <f>92694.626+31500</f>
        <v>124194.626</v>
      </c>
      <c r="M24" s="87">
        <f>42873.444+31500</f>
        <v>74373.444000000003</v>
      </c>
    </row>
    <row r="25" spans="1:13" ht="28.8" thickTop="1" thickBot="1" x14ac:dyDescent="0.35">
      <c r="A25" s="121"/>
      <c r="B25" s="107"/>
      <c r="C25" s="163"/>
      <c r="D25" s="116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119" t="s">
        <v>55</v>
      </c>
      <c r="B26" s="105" t="s">
        <v>74</v>
      </c>
      <c r="C26" s="161" t="s">
        <v>127</v>
      </c>
      <c r="D26" s="114" t="s">
        <v>12</v>
      </c>
      <c r="E26" s="35" t="s">
        <v>1</v>
      </c>
      <c r="F26" s="15">
        <f t="shared" si="2"/>
        <v>192732.92425000001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17219.981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20"/>
      <c r="B27" s="106"/>
      <c r="C27" s="162"/>
      <c r="D27" s="115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20"/>
      <c r="B28" s="106"/>
      <c r="C28" s="162"/>
      <c r="D28" s="115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20"/>
      <c r="B29" s="106"/>
      <c r="C29" s="162"/>
      <c r="D29" s="115"/>
      <c r="E29" s="39" t="s">
        <v>3</v>
      </c>
      <c r="F29" s="15">
        <f t="shared" si="2"/>
        <v>105160.32015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0</v>
      </c>
      <c r="L29" s="77">
        <v>0</v>
      </c>
      <c r="M29" s="87">
        <v>0</v>
      </c>
    </row>
    <row r="30" spans="1:13" ht="15.6" thickTop="1" thickBot="1" x14ac:dyDescent="0.35">
      <c r="A30" s="120"/>
      <c r="B30" s="106"/>
      <c r="C30" s="162"/>
      <c r="D30" s="115"/>
      <c r="E30" s="39" t="s">
        <v>4</v>
      </c>
      <c r="F30" s="15">
        <f t="shared" si="2"/>
        <v>87572.604099999997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v>17219.981</v>
      </c>
      <c r="L30" s="77">
        <v>0</v>
      </c>
      <c r="M30" s="87">
        <v>0</v>
      </c>
    </row>
    <row r="31" spans="1:13" ht="28.8" thickTop="1" thickBot="1" x14ac:dyDescent="0.35">
      <c r="A31" s="170"/>
      <c r="B31" s="174"/>
      <c r="C31" s="172"/>
      <c r="D31" s="173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22" t="s">
        <v>50</v>
      </c>
      <c r="B32" s="102" t="s">
        <v>67</v>
      </c>
      <c r="C32" s="143" t="s">
        <v>119</v>
      </c>
      <c r="D32" s="99" t="s">
        <v>12</v>
      </c>
      <c r="E32" s="25" t="s">
        <v>1</v>
      </c>
      <c r="F32" s="15">
        <f t="shared" si="2"/>
        <v>216710.69582000002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22462.3825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23"/>
      <c r="B33" s="103"/>
      <c r="C33" s="144"/>
      <c r="D33" s="100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23"/>
      <c r="B34" s="103"/>
      <c r="C34" s="144"/>
      <c r="D34" s="100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23"/>
      <c r="B35" s="103"/>
      <c r="C35" s="144"/>
      <c r="D35" s="100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23"/>
      <c r="B36" s="103"/>
      <c r="C36" s="144"/>
      <c r="D36" s="100"/>
      <c r="E36" s="28" t="s">
        <v>4</v>
      </c>
      <c r="F36" s="15">
        <f t="shared" si="2"/>
        <v>216710.69582000002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44924.765/2</f>
        <v>22462.3825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28"/>
      <c r="B37" s="104"/>
      <c r="C37" s="169"/>
      <c r="D37" s="150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22" t="s">
        <v>73</v>
      </c>
      <c r="B38" s="102" t="s">
        <v>97</v>
      </c>
      <c r="C38" s="96">
        <v>2022</v>
      </c>
      <c r="D38" s="99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23"/>
      <c r="B39" s="103"/>
      <c r="C39" s="97"/>
      <c r="D39" s="100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23"/>
      <c r="B40" s="103"/>
      <c r="C40" s="97"/>
      <c r="D40" s="100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23"/>
      <c r="B41" s="103"/>
      <c r="C41" s="97"/>
      <c r="D41" s="100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23"/>
      <c r="B42" s="103"/>
      <c r="C42" s="97"/>
      <c r="D42" s="100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28"/>
      <c r="B43" s="104"/>
      <c r="C43" s="171"/>
      <c r="D43" s="150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22" t="s">
        <v>80</v>
      </c>
      <c r="B44" s="102" t="s">
        <v>78</v>
      </c>
      <c r="C44" s="96">
        <v>2022</v>
      </c>
      <c r="D44" s="99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23"/>
      <c r="B45" s="103"/>
      <c r="C45" s="97"/>
      <c r="D45" s="100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23"/>
      <c r="B46" s="103"/>
      <c r="C46" s="97"/>
      <c r="D46" s="100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23"/>
      <c r="B47" s="103"/>
      <c r="C47" s="97"/>
      <c r="D47" s="100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23"/>
      <c r="B48" s="103"/>
      <c r="C48" s="97"/>
      <c r="D48" s="100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24"/>
      <c r="B49" s="132"/>
      <c r="C49" s="98"/>
      <c r="D49" s="101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1" t="s">
        <v>63</v>
      </c>
      <c r="B50" s="125" t="s">
        <v>64</v>
      </c>
      <c r="C50" s="129" t="s">
        <v>119</v>
      </c>
      <c r="D50" s="93" t="s">
        <v>36</v>
      </c>
      <c r="E50" s="14" t="s">
        <v>1</v>
      </c>
      <c r="F50" s="15">
        <f t="shared" si="2"/>
        <v>3444919.9916999997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447813.75811</v>
      </c>
      <c r="L50" s="70">
        <f t="shared" si="30"/>
        <v>437764.53498</v>
      </c>
      <c r="M50" s="87">
        <f t="shared" ref="M50" si="31">SUM(M56,M92,M98,M122,M128,M134)</f>
        <v>320236.36819999997</v>
      </c>
    </row>
    <row r="51" spans="1:13" ht="15.6" thickTop="1" thickBot="1" x14ac:dyDescent="0.35">
      <c r="A51" s="112"/>
      <c r="B51" s="126"/>
      <c r="C51" s="130"/>
      <c r="D51" s="94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2"/>
      <c r="B52" s="126"/>
      <c r="C52" s="130"/>
      <c r="D52" s="94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2"/>
      <c r="B53" s="126"/>
      <c r="C53" s="130"/>
      <c r="D53" s="94"/>
      <c r="E53" s="18" t="s">
        <v>3</v>
      </c>
      <c r="F53" s="15">
        <f t="shared" si="2"/>
        <v>13653.696000000002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2277.6680000000001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2"/>
      <c r="B54" s="126"/>
      <c r="C54" s="130"/>
      <c r="D54" s="94"/>
      <c r="E54" s="18" t="s">
        <v>4</v>
      </c>
      <c r="F54" s="15">
        <f t="shared" si="2"/>
        <v>3330195.3178400001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445536.09010999993</v>
      </c>
      <c r="L54" s="71">
        <f t="shared" si="43"/>
        <v>435893.06698</v>
      </c>
      <c r="M54" s="87">
        <f t="shared" ref="M54" si="44">SUM(M60,M96,M102,M126,M132,M138)</f>
        <v>318364.90019999997</v>
      </c>
    </row>
    <row r="55" spans="1:13" ht="28.8" thickTop="1" thickBot="1" x14ac:dyDescent="0.35">
      <c r="A55" s="113"/>
      <c r="B55" s="127"/>
      <c r="C55" s="131"/>
      <c r="D55" s="95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47" t="s">
        <v>20</v>
      </c>
      <c r="B56" s="136" t="s">
        <v>33</v>
      </c>
      <c r="C56" s="138" t="s">
        <v>119</v>
      </c>
      <c r="D56" s="140" t="s">
        <v>36</v>
      </c>
      <c r="E56" s="25" t="s">
        <v>1</v>
      </c>
      <c r="F56" s="15">
        <f t="shared" si="2"/>
        <v>1473369.3792899996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206404.06002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48"/>
      <c r="B57" s="137"/>
      <c r="C57" s="139"/>
      <c r="D57" s="141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48"/>
      <c r="B58" s="137"/>
      <c r="C58" s="139"/>
      <c r="D58" s="141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48"/>
      <c r="B59" s="137"/>
      <c r="C59" s="139"/>
      <c r="D59" s="141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48"/>
      <c r="B60" s="137"/>
      <c r="C60" s="139"/>
      <c r="D60" s="141"/>
      <c r="E60" s="28" t="s">
        <v>4</v>
      </c>
      <c r="F60" s="15">
        <f t="shared" si="2"/>
        <v>1358644.7054300001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204126.39202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48"/>
      <c r="B61" s="137"/>
      <c r="C61" s="139"/>
      <c r="D61" s="141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77" t="s">
        <v>21</v>
      </c>
      <c r="B62" s="142" t="s">
        <v>98</v>
      </c>
      <c r="C62" s="139" t="s">
        <v>119</v>
      </c>
      <c r="D62" s="118" t="s">
        <v>36</v>
      </c>
      <c r="E62" s="35" t="s">
        <v>1</v>
      </c>
      <c r="F62" s="15">
        <f t="shared" si="2"/>
        <v>1122367.05748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166440.07302000001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77"/>
      <c r="B63" s="142"/>
      <c r="C63" s="176"/>
      <c r="D63" s="118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77"/>
      <c r="B64" s="142"/>
      <c r="C64" s="176"/>
      <c r="D64" s="118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77"/>
      <c r="B65" s="142"/>
      <c r="C65" s="176"/>
      <c r="D65" s="118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77"/>
      <c r="B66" s="142"/>
      <c r="C66" s="176"/>
      <c r="D66" s="118"/>
      <c r="E66" s="39" t="s">
        <v>4</v>
      </c>
      <c r="F66" s="15">
        <f t="shared" si="2"/>
        <v>1122367.05748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6168.548+160271.52502</f>
        <v>166440.07302000001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77"/>
      <c r="B67" s="142"/>
      <c r="C67" s="176"/>
      <c r="D67" s="118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119" t="s">
        <v>23</v>
      </c>
      <c r="B68" s="105" t="s">
        <v>95</v>
      </c>
      <c r="C68" s="108" t="s">
        <v>103</v>
      </c>
      <c r="D68" s="114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20"/>
      <c r="B69" s="106"/>
      <c r="C69" s="109"/>
      <c r="D69" s="115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20"/>
      <c r="B70" s="106"/>
      <c r="C70" s="109"/>
      <c r="D70" s="115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20"/>
      <c r="B71" s="106"/>
      <c r="C71" s="109"/>
      <c r="D71" s="115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20"/>
      <c r="B72" s="106"/>
      <c r="C72" s="109"/>
      <c r="D72" s="115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21"/>
      <c r="B73" s="107"/>
      <c r="C73" s="117"/>
      <c r="D73" s="116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119" t="s">
        <v>60</v>
      </c>
      <c r="B74" s="105" t="s">
        <v>22</v>
      </c>
      <c r="C74" s="108" t="s">
        <v>119</v>
      </c>
      <c r="D74" s="114" t="s">
        <v>12</v>
      </c>
      <c r="E74" s="35" t="s">
        <v>1</v>
      </c>
      <c r="F74" s="15">
        <f t="shared" si="64"/>
        <v>39112.254119999998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10686.319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20"/>
      <c r="B75" s="106"/>
      <c r="C75" s="109"/>
      <c r="D75" s="115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20"/>
      <c r="B76" s="106"/>
      <c r="C76" s="109"/>
      <c r="D76" s="115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20"/>
      <c r="B77" s="106"/>
      <c r="C77" s="109"/>
      <c r="D77" s="115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20"/>
      <c r="B78" s="106"/>
      <c r="C78" s="109"/>
      <c r="D78" s="115"/>
      <c r="E78" s="39" t="s">
        <v>4</v>
      </c>
      <c r="F78" s="15">
        <f t="shared" si="64"/>
        <v>39112.254119999998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v>10686.319</v>
      </c>
      <c r="L78" s="77">
        <v>10686.319</v>
      </c>
      <c r="M78" s="87">
        <v>10686.319</v>
      </c>
    </row>
    <row r="79" spans="1:13" ht="28.8" thickTop="1" thickBot="1" x14ac:dyDescent="0.35">
      <c r="A79" s="121"/>
      <c r="B79" s="107"/>
      <c r="C79" s="117"/>
      <c r="D79" s="116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119" t="s">
        <v>24</v>
      </c>
      <c r="B80" s="105" t="s">
        <v>39</v>
      </c>
      <c r="C80" s="178" t="s">
        <v>119</v>
      </c>
      <c r="D80" s="114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20"/>
      <c r="B81" s="106"/>
      <c r="C81" s="162"/>
      <c r="D81" s="115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20"/>
      <c r="B82" s="106"/>
      <c r="C82" s="162"/>
      <c r="D82" s="115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20"/>
      <c r="B83" s="106"/>
      <c r="C83" s="162"/>
      <c r="D83" s="115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20"/>
      <c r="B84" s="106"/>
      <c r="C84" s="162"/>
      <c r="D84" s="115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21"/>
      <c r="B85" s="107"/>
      <c r="C85" s="163"/>
      <c r="D85" s="116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119" t="s">
        <v>96</v>
      </c>
      <c r="B86" s="105" t="s">
        <v>25</v>
      </c>
      <c r="C86" s="108" t="s">
        <v>119</v>
      </c>
      <c r="D86" s="114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20"/>
      <c r="B87" s="106"/>
      <c r="C87" s="109"/>
      <c r="D87" s="115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20"/>
      <c r="B88" s="106"/>
      <c r="C88" s="109"/>
      <c r="D88" s="115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20"/>
      <c r="B89" s="106" t="s">
        <v>9</v>
      </c>
      <c r="C89" s="109"/>
      <c r="D89" s="115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20"/>
      <c r="B90" s="106"/>
      <c r="C90" s="109"/>
      <c r="D90" s="115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49"/>
      <c r="C91" s="110"/>
      <c r="D91" s="151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22" t="s">
        <v>52</v>
      </c>
      <c r="B92" s="102" t="s">
        <v>56</v>
      </c>
      <c r="C92" s="143" t="s">
        <v>119</v>
      </c>
      <c r="D92" s="99" t="s">
        <v>36</v>
      </c>
      <c r="E92" s="25" t="s">
        <v>1</v>
      </c>
      <c r="F92" s="15">
        <f t="shared" si="64"/>
        <v>1573482.2195099997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185501.41730999999</v>
      </c>
      <c r="L92" s="73">
        <f t="shared" ref="L92:M92" si="76">SUM(L93:L97)</f>
        <v>163900.64207999999</v>
      </c>
      <c r="M92" s="87">
        <f t="shared" si="76"/>
        <v>64806.31076</v>
      </c>
    </row>
    <row r="93" spans="1:13" ht="15.6" thickTop="1" thickBot="1" x14ac:dyDescent="0.35">
      <c r="A93" s="123"/>
      <c r="B93" s="103"/>
      <c r="C93" s="144"/>
      <c r="D93" s="100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23"/>
      <c r="B94" s="103"/>
      <c r="C94" s="144"/>
      <c r="D94" s="100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23"/>
      <c r="B95" s="103"/>
      <c r="C95" s="144"/>
      <c r="D95" s="100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23"/>
      <c r="B96" s="103"/>
      <c r="C96" s="144"/>
      <c r="D96" s="100"/>
      <c r="E96" s="28" t="s">
        <v>4</v>
      </c>
      <c r="F96" s="15">
        <f t="shared" si="64"/>
        <v>1573482.2195099997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185501.41731</f>
        <v>185501.41730999999</v>
      </c>
      <c r="L96" s="74">
        <f>13603.607+150297.03508</f>
        <v>163900.64207999999</v>
      </c>
      <c r="M96" s="87">
        <f>4647.262+60159.04876</f>
        <v>64806.31076</v>
      </c>
    </row>
    <row r="97" spans="1:13" ht="28.8" thickTop="1" thickBot="1" x14ac:dyDescent="0.35">
      <c r="A97" s="128"/>
      <c r="B97" s="104"/>
      <c r="C97" s="169"/>
      <c r="D97" s="150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47" t="s">
        <v>26</v>
      </c>
      <c r="B98" s="136" t="s">
        <v>34</v>
      </c>
      <c r="C98" s="138" t="s">
        <v>119</v>
      </c>
      <c r="D98" s="140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48"/>
      <c r="B99" s="137"/>
      <c r="C99" s="139"/>
      <c r="D99" s="141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48"/>
      <c r="B100" s="137"/>
      <c r="C100" s="139"/>
      <c r="D100" s="141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48"/>
      <c r="B101" s="137"/>
      <c r="C101" s="139"/>
      <c r="D101" s="141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48"/>
      <c r="B102" s="137"/>
      <c r="C102" s="139"/>
      <c r="D102" s="141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48"/>
      <c r="B103" s="137"/>
      <c r="C103" s="139"/>
      <c r="D103" s="141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77" t="s">
        <v>57</v>
      </c>
      <c r="B104" s="142" t="s">
        <v>107</v>
      </c>
      <c r="C104" s="108">
        <v>2024</v>
      </c>
      <c r="D104" s="118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77"/>
      <c r="B105" s="142"/>
      <c r="C105" s="109"/>
      <c r="D105" s="118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77"/>
      <c r="B106" s="142"/>
      <c r="C106" s="109"/>
      <c r="D106" s="118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77"/>
      <c r="B107" s="142"/>
      <c r="C107" s="109"/>
      <c r="D107" s="118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77"/>
      <c r="B108" s="142"/>
      <c r="C108" s="109"/>
      <c r="D108" s="118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77"/>
      <c r="B109" s="142"/>
      <c r="C109" s="117"/>
      <c r="D109" s="118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119" t="s">
        <v>58</v>
      </c>
      <c r="B110" s="105" t="s">
        <v>27</v>
      </c>
      <c r="C110" s="108" t="s">
        <v>116</v>
      </c>
      <c r="D110" s="114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20"/>
      <c r="B111" s="106"/>
      <c r="C111" s="109"/>
      <c r="D111" s="115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20"/>
      <c r="B112" s="106"/>
      <c r="C112" s="109"/>
      <c r="D112" s="115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20"/>
      <c r="B113" s="106"/>
      <c r="C113" s="109"/>
      <c r="D113" s="115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20"/>
      <c r="B114" s="106"/>
      <c r="C114" s="109"/>
      <c r="D114" s="115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21"/>
      <c r="B115" s="107"/>
      <c r="C115" s="117"/>
      <c r="D115" s="116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119" t="s">
        <v>28</v>
      </c>
      <c r="B116" s="105" t="s">
        <v>106</v>
      </c>
      <c r="C116" s="178" t="s">
        <v>119</v>
      </c>
      <c r="D116" s="114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20"/>
      <c r="B117" s="106"/>
      <c r="C117" s="162"/>
      <c r="D117" s="115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20"/>
      <c r="B118" s="106"/>
      <c r="C118" s="162"/>
      <c r="D118" s="115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20"/>
      <c r="B119" s="106"/>
      <c r="C119" s="162"/>
      <c r="D119" s="115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20"/>
      <c r="B120" s="106"/>
      <c r="C120" s="162"/>
      <c r="D120" s="115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21"/>
      <c r="B121" s="107"/>
      <c r="C121" s="163"/>
      <c r="D121" s="116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22" t="s">
        <v>29</v>
      </c>
      <c r="B122" s="102" t="s">
        <v>30</v>
      </c>
      <c r="C122" s="143" t="s">
        <v>119</v>
      </c>
      <c r="D122" s="99" t="s">
        <v>36</v>
      </c>
      <c r="E122" s="25" t="s">
        <v>1</v>
      </c>
      <c r="F122" s="15">
        <f t="shared" si="64"/>
        <v>369781.00623999996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54961.691000000006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23"/>
      <c r="B123" s="103"/>
      <c r="C123" s="144"/>
      <c r="D123" s="100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23"/>
      <c r="B124" s="103"/>
      <c r="C124" s="144"/>
      <c r="D124" s="100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23"/>
      <c r="B125" s="103"/>
      <c r="C125" s="144"/>
      <c r="D125" s="100"/>
      <c r="E125" s="28" t="s">
        <v>3</v>
      </c>
      <c r="F125" s="15">
        <f t="shared" si="64"/>
        <v>0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0</v>
      </c>
      <c r="L125" s="74">
        <v>0</v>
      </c>
      <c r="M125" s="87">
        <v>0</v>
      </c>
    </row>
    <row r="126" spans="1:13" ht="15.6" thickTop="1" thickBot="1" x14ac:dyDescent="0.35">
      <c r="A126" s="123"/>
      <c r="B126" s="103"/>
      <c r="C126" s="144"/>
      <c r="D126" s="100"/>
      <c r="E126" s="28" t="s">
        <v>59</v>
      </c>
      <c r="F126" s="15">
        <f t="shared" si="64"/>
        <v>369781.00623999996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53339.637+1622.054</f>
        <v>54961.691000000006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24"/>
      <c r="B127" s="132"/>
      <c r="C127" s="145"/>
      <c r="D127" s="101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22" t="s">
        <v>104</v>
      </c>
      <c r="B128" s="102" t="s">
        <v>105</v>
      </c>
      <c r="C128" s="143" t="s">
        <v>121</v>
      </c>
      <c r="D128" s="99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23"/>
      <c r="B129" s="103"/>
      <c r="C129" s="144"/>
      <c r="D129" s="100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23"/>
      <c r="B130" s="103"/>
      <c r="C130" s="144"/>
      <c r="D130" s="100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23"/>
      <c r="B131" s="103"/>
      <c r="C131" s="144"/>
      <c r="D131" s="100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23"/>
      <c r="B132" s="103"/>
      <c r="C132" s="144"/>
      <c r="D132" s="100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24"/>
      <c r="B133" s="132"/>
      <c r="C133" s="145"/>
      <c r="D133" s="101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47" t="s">
        <v>110</v>
      </c>
      <c r="B134" s="136" t="s">
        <v>115</v>
      </c>
      <c r="C134" s="138" t="s">
        <v>120</v>
      </c>
      <c r="D134" s="140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48"/>
      <c r="B135" s="137"/>
      <c r="C135" s="139"/>
      <c r="D135" s="141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48"/>
      <c r="B136" s="137"/>
      <c r="C136" s="139"/>
      <c r="D136" s="141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48"/>
      <c r="B137" s="137"/>
      <c r="C137" s="139"/>
      <c r="D137" s="141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48"/>
      <c r="B138" s="137"/>
      <c r="C138" s="139"/>
      <c r="D138" s="141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48"/>
      <c r="B139" s="137"/>
      <c r="C139" s="139"/>
      <c r="D139" s="141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77" t="s">
        <v>111</v>
      </c>
      <c r="B140" s="142" t="s">
        <v>113</v>
      </c>
      <c r="C140" s="108">
        <v>2025</v>
      </c>
      <c r="D140" s="118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77"/>
      <c r="B141" s="142"/>
      <c r="C141" s="109"/>
      <c r="D141" s="118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77"/>
      <c r="B142" s="142"/>
      <c r="C142" s="109"/>
      <c r="D142" s="118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77"/>
      <c r="B143" s="142"/>
      <c r="C143" s="109"/>
      <c r="D143" s="118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77"/>
      <c r="B144" s="142"/>
      <c r="C144" s="109"/>
      <c r="D144" s="118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77"/>
      <c r="B145" s="142"/>
      <c r="C145" s="117"/>
      <c r="D145" s="118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119" t="s">
        <v>112</v>
      </c>
      <c r="B146" s="105" t="s">
        <v>114</v>
      </c>
      <c r="C146" s="108" t="s">
        <v>120</v>
      </c>
      <c r="D146" s="114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20"/>
      <c r="B147" s="106"/>
      <c r="C147" s="109"/>
      <c r="D147" s="115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20"/>
      <c r="B148" s="106"/>
      <c r="C148" s="109"/>
      <c r="D148" s="115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20"/>
      <c r="B149" s="106"/>
      <c r="C149" s="109"/>
      <c r="D149" s="115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20"/>
      <c r="B150" s="106"/>
      <c r="C150" s="109"/>
      <c r="D150" s="115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21"/>
      <c r="B151" s="107"/>
      <c r="C151" s="117"/>
      <c r="D151" s="116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1" t="s">
        <v>17</v>
      </c>
      <c r="B152" s="125" t="s">
        <v>37</v>
      </c>
      <c r="C152" s="129" t="s">
        <v>119</v>
      </c>
      <c r="D152" s="93" t="s">
        <v>12</v>
      </c>
      <c r="E152" s="14" t="s">
        <v>1</v>
      </c>
      <c r="F152" s="15">
        <f t="shared" si="108"/>
        <v>130273.65511000001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21585.035040000002</v>
      </c>
      <c r="L152" s="70">
        <f t="shared" ref="L152:M152" si="124">SUM(L153:L157)</f>
        <v>22173.608</v>
      </c>
      <c r="M152" s="87">
        <f t="shared" si="124"/>
        <v>22238.547999999999</v>
      </c>
    </row>
    <row r="153" spans="1:13" ht="15.6" thickTop="1" thickBot="1" x14ac:dyDescent="0.35">
      <c r="A153" s="112"/>
      <c r="B153" s="126"/>
      <c r="C153" s="130"/>
      <c r="D153" s="94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2"/>
      <c r="B154" s="126"/>
      <c r="C154" s="130"/>
      <c r="D154" s="94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2"/>
      <c r="B155" s="126"/>
      <c r="C155" s="130"/>
      <c r="D155" s="94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2"/>
      <c r="B156" s="126"/>
      <c r="C156" s="130"/>
      <c r="D156" s="94"/>
      <c r="E156" s="18" t="s">
        <v>4</v>
      </c>
      <c r="F156" s="15">
        <f t="shared" si="108"/>
        <v>130273.65511000001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21398.90604+186.129</f>
        <v>21585.035040000002</v>
      </c>
      <c r="L156" s="71">
        <f>21429.043+744.565</f>
        <v>22173.608</v>
      </c>
      <c r="M156" s="87">
        <f>21493.983+744.565</f>
        <v>22238.547999999999</v>
      </c>
    </row>
    <row r="157" spans="1:13" ht="28.8" thickTop="1" thickBot="1" x14ac:dyDescent="0.35">
      <c r="A157" s="133"/>
      <c r="B157" s="134"/>
      <c r="C157" s="181"/>
      <c r="D157" s="135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1" t="s">
        <v>16</v>
      </c>
      <c r="B158" s="125" t="s">
        <v>32</v>
      </c>
      <c r="C158" s="129" t="s">
        <v>119</v>
      </c>
      <c r="D158" s="93" t="s">
        <v>92</v>
      </c>
      <c r="E158" s="14" t="s">
        <v>1</v>
      </c>
      <c r="F158" s="15">
        <f t="shared" si="108"/>
        <v>826681.70987999998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129172.91800000001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2"/>
      <c r="B159" s="126"/>
      <c r="C159" s="130"/>
      <c r="D159" s="94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2"/>
      <c r="B160" s="126"/>
      <c r="C160" s="130"/>
      <c r="D160" s="94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2"/>
      <c r="B161" s="126"/>
      <c r="C161" s="130"/>
      <c r="D161" s="94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2"/>
      <c r="B162" s="126"/>
      <c r="C162" s="130"/>
      <c r="D162" s="94"/>
      <c r="E162" s="18" t="s">
        <v>4</v>
      </c>
      <c r="F162" s="15">
        <f t="shared" si="108"/>
        <v>826681.70987999998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129172.91800000001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13"/>
      <c r="B163" s="127"/>
      <c r="C163" s="131"/>
      <c r="D163" s="95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22" t="s">
        <v>31</v>
      </c>
      <c r="B164" s="102" t="s">
        <v>11</v>
      </c>
      <c r="C164" s="143" t="s">
        <v>103</v>
      </c>
      <c r="D164" s="99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23"/>
      <c r="B165" s="103"/>
      <c r="C165" s="144"/>
      <c r="D165" s="100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23"/>
      <c r="B166" s="103"/>
      <c r="C166" s="144"/>
      <c r="D166" s="100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23"/>
      <c r="B167" s="103"/>
      <c r="C167" s="144"/>
      <c r="D167" s="100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23"/>
      <c r="B168" s="103"/>
      <c r="C168" s="144"/>
      <c r="D168" s="100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28"/>
      <c r="B169" s="104"/>
      <c r="C169" s="169"/>
      <c r="D169" s="150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22" t="s">
        <v>13</v>
      </c>
      <c r="B170" s="102" t="s">
        <v>10</v>
      </c>
      <c r="C170" s="143" t="s">
        <v>119</v>
      </c>
      <c r="D170" s="99" t="s">
        <v>36</v>
      </c>
      <c r="E170" s="25" t="s">
        <v>1</v>
      </c>
      <c r="F170" s="15">
        <f t="shared" si="108"/>
        <v>802299.33149000001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129172.91800000001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23"/>
      <c r="B171" s="103"/>
      <c r="C171" s="144"/>
      <c r="D171" s="100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23"/>
      <c r="B172" s="103"/>
      <c r="C172" s="144"/>
      <c r="D172" s="100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23"/>
      <c r="B173" s="103"/>
      <c r="C173" s="144"/>
      <c r="D173" s="100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23"/>
      <c r="B174" s="103"/>
      <c r="C174" s="144"/>
      <c r="D174" s="100"/>
      <c r="E174" s="28" t="s">
        <v>4</v>
      </c>
      <c r="F174" s="15">
        <f t="shared" si="108"/>
        <v>802299.33149000001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v>129172.91800000001</v>
      </c>
      <c r="L174" s="74">
        <v>129305.52899999999</v>
      </c>
      <c r="M174" s="87">
        <v>129402.74400000001</v>
      </c>
    </row>
    <row r="175" spans="1:13" ht="28.8" thickTop="1" thickBot="1" x14ac:dyDescent="0.35">
      <c r="A175" s="124"/>
      <c r="B175" s="132"/>
      <c r="C175" s="145"/>
      <c r="D175" s="101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1" t="s">
        <v>35</v>
      </c>
      <c r="B176" s="125" t="s">
        <v>65</v>
      </c>
      <c r="C176" s="182"/>
      <c r="D176" s="93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2"/>
      <c r="B177" s="126"/>
      <c r="C177" s="183"/>
      <c r="D177" s="94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2"/>
      <c r="B178" s="126"/>
      <c r="C178" s="183"/>
      <c r="D178" s="94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2"/>
      <c r="B179" s="126"/>
      <c r="C179" s="183"/>
      <c r="D179" s="94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2"/>
      <c r="B180" s="126"/>
      <c r="C180" s="183"/>
      <c r="D180" s="94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13"/>
      <c r="B181" s="127"/>
      <c r="C181" s="184"/>
      <c r="D181" s="95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22" t="s">
        <v>82</v>
      </c>
      <c r="B182" s="102" t="s">
        <v>68</v>
      </c>
      <c r="C182" s="96"/>
      <c r="D182" s="99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23"/>
      <c r="B183" s="103"/>
      <c r="C183" s="97"/>
      <c r="D183" s="100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23"/>
      <c r="B184" s="103"/>
      <c r="C184" s="97"/>
      <c r="D184" s="100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23"/>
      <c r="B185" s="103"/>
      <c r="C185" s="97"/>
      <c r="D185" s="100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23"/>
      <c r="B186" s="103"/>
      <c r="C186" s="97"/>
      <c r="D186" s="100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24"/>
      <c r="B187" s="132"/>
      <c r="C187" s="98"/>
      <c r="D187" s="101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1" t="s">
        <v>18</v>
      </c>
      <c r="B188" s="125" t="s">
        <v>38</v>
      </c>
      <c r="C188" s="129" t="s">
        <v>119</v>
      </c>
      <c r="D188" s="93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2"/>
      <c r="B189" s="126"/>
      <c r="C189" s="130"/>
      <c r="D189" s="94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2"/>
      <c r="B190" s="126"/>
      <c r="C190" s="130"/>
      <c r="D190" s="94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2"/>
      <c r="B191" s="126"/>
      <c r="C191" s="130"/>
      <c r="D191" s="94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2"/>
      <c r="B192" s="126"/>
      <c r="C192" s="130"/>
      <c r="D192" s="94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13"/>
      <c r="B193" s="127"/>
      <c r="C193" s="131"/>
      <c r="D193" s="95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22" t="s">
        <v>71</v>
      </c>
      <c r="B194" s="102" t="s">
        <v>38</v>
      </c>
      <c r="C194" s="143" t="s">
        <v>119</v>
      </c>
      <c r="D194" s="99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23"/>
      <c r="B195" s="103"/>
      <c r="C195" s="144"/>
      <c r="D195" s="100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23"/>
      <c r="B196" s="103"/>
      <c r="C196" s="144"/>
      <c r="D196" s="100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23"/>
      <c r="B197" s="103"/>
      <c r="C197" s="144"/>
      <c r="D197" s="100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23"/>
      <c r="B198" s="103"/>
      <c r="C198" s="144"/>
      <c r="D198" s="100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28"/>
      <c r="B199" s="104"/>
      <c r="C199" s="169"/>
      <c r="D199" s="150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22" t="s">
        <v>91</v>
      </c>
      <c r="B200" s="102" t="s">
        <v>72</v>
      </c>
      <c r="C200" s="96" t="s">
        <v>103</v>
      </c>
      <c r="D200" s="99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23"/>
      <c r="B201" s="103"/>
      <c r="C201" s="97"/>
      <c r="D201" s="100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23"/>
      <c r="B202" s="103"/>
      <c r="C202" s="97"/>
      <c r="D202" s="100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23"/>
      <c r="B203" s="103"/>
      <c r="C203" s="97"/>
      <c r="D203" s="100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23"/>
      <c r="B204" s="103"/>
      <c r="C204" s="97"/>
      <c r="D204" s="100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24"/>
      <c r="B205" s="132"/>
      <c r="C205" s="98"/>
      <c r="D205" s="101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1">
        <v>7</v>
      </c>
      <c r="B206" s="125" t="s">
        <v>77</v>
      </c>
      <c r="C206" s="129">
        <v>2022</v>
      </c>
      <c r="D206" s="93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2"/>
      <c r="B207" s="126"/>
      <c r="C207" s="130"/>
      <c r="D207" s="94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2"/>
      <c r="B208" s="126"/>
      <c r="C208" s="130"/>
      <c r="D208" s="94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2"/>
      <c r="B209" s="126"/>
      <c r="C209" s="130"/>
      <c r="D209" s="94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2"/>
      <c r="B210" s="126"/>
      <c r="C210" s="130"/>
      <c r="D210" s="94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33"/>
      <c r="B211" s="134"/>
      <c r="C211" s="181"/>
      <c r="D211" s="135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1" t="s">
        <v>83</v>
      </c>
      <c r="B212" s="125" t="s">
        <v>48</v>
      </c>
      <c r="C212" s="182">
        <v>2025</v>
      </c>
      <c r="D212" s="93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2"/>
      <c r="B213" s="126"/>
      <c r="C213" s="183"/>
      <c r="D213" s="94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2"/>
      <c r="B214" s="126"/>
      <c r="C214" s="183"/>
      <c r="D214" s="94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2"/>
      <c r="B215" s="126"/>
      <c r="C215" s="183"/>
      <c r="D215" s="94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2"/>
      <c r="B216" s="126"/>
      <c r="C216" s="183"/>
      <c r="D216" s="94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13"/>
      <c r="B217" s="127"/>
      <c r="C217" s="184"/>
      <c r="D217" s="95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47" t="s">
        <v>84</v>
      </c>
      <c r="B218" s="136" t="s">
        <v>47</v>
      </c>
      <c r="C218" s="96"/>
      <c r="D218" s="140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48"/>
      <c r="B219" s="137"/>
      <c r="C219" s="97"/>
      <c r="D219" s="141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48"/>
      <c r="B220" s="137"/>
      <c r="C220" s="97"/>
      <c r="D220" s="141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48"/>
      <c r="B221" s="137"/>
      <c r="C221" s="97"/>
      <c r="D221" s="141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48"/>
      <c r="B222" s="137"/>
      <c r="C222" s="97"/>
      <c r="D222" s="141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48"/>
      <c r="B223" s="137"/>
      <c r="C223" s="187"/>
      <c r="D223" s="141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77" t="s">
        <v>85</v>
      </c>
      <c r="B224" s="142" t="s">
        <v>42</v>
      </c>
      <c r="C224" s="108"/>
      <c r="D224" s="118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77"/>
      <c r="B225" s="142"/>
      <c r="C225" s="109"/>
      <c r="D225" s="118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77"/>
      <c r="B226" s="142"/>
      <c r="C226" s="109"/>
      <c r="D226" s="118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77"/>
      <c r="B227" s="142"/>
      <c r="C227" s="109"/>
      <c r="D227" s="118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77"/>
      <c r="B228" s="142"/>
      <c r="C228" s="109"/>
      <c r="D228" s="118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77"/>
      <c r="B229" s="142"/>
      <c r="C229" s="117"/>
      <c r="D229" s="118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119" t="s">
        <v>86</v>
      </c>
      <c r="B230" s="105" t="s">
        <v>43</v>
      </c>
      <c r="C230" s="108"/>
      <c r="D230" s="114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20"/>
      <c r="B231" s="106"/>
      <c r="C231" s="109"/>
      <c r="D231" s="115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20"/>
      <c r="B232" s="106"/>
      <c r="C232" s="109"/>
      <c r="D232" s="115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20"/>
      <c r="B233" s="106"/>
      <c r="C233" s="109"/>
      <c r="D233" s="115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20"/>
      <c r="B234" s="106"/>
      <c r="C234" s="109"/>
      <c r="D234" s="115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21"/>
      <c r="B235" s="107"/>
      <c r="C235" s="117"/>
      <c r="D235" s="116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119" t="s">
        <v>87</v>
      </c>
      <c r="B236" s="105" t="s">
        <v>44</v>
      </c>
      <c r="C236" s="178"/>
      <c r="D236" s="114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20"/>
      <c r="B237" s="106"/>
      <c r="C237" s="162"/>
      <c r="D237" s="115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20"/>
      <c r="B238" s="106"/>
      <c r="C238" s="162"/>
      <c r="D238" s="115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20"/>
      <c r="B239" s="106"/>
      <c r="C239" s="162"/>
      <c r="D239" s="115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20"/>
      <c r="B240" s="106"/>
      <c r="C240" s="162"/>
      <c r="D240" s="115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70"/>
      <c r="B241" s="174"/>
      <c r="C241" s="172"/>
      <c r="D241" s="173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22" t="s">
        <v>88</v>
      </c>
      <c r="B242" s="102" t="s">
        <v>66</v>
      </c>
      <c r="C242" s="143"/>
      <c r="D242" s="99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23"/>
      <c r="B243" s="103"/>
      <c r="C243" s="144"/>
      <c r="D243" s="100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23"/>
      <c r="B244" s="103"/>
      <c r="C244" s="144"/>
      <c r="D244" s="100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23"/>
      <c r="B245" s="103"/>
      <c r="C245" s="144"/>
      <c r="D245" s="100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23"/>
      <c r="B246" s="103"/>
      <c r="C246" s="144"/>
      <c r="D246" s="100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60"/>
      <c r="B247" s="164"/>
      <c r="C247" s="165"/>
      <c r="D247" s="166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119" t="s">
        <v>89</v>
      </c>
      <c r="B248" s="105" t="s">
        <v>40</v>
      </c>
      <c r="C248" s="108"/>
      <c r="D248" s="114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20"/>
      <c r="B249" s="106"/>
      <c r="C249" s="109"/>
      <c r="D249" s="115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20"/>
      <c r="B250" s="106"/>
      <c r="C250" s="109"/>
      <c r="D250" s="115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20"/>
      <c r="B251" s="106"/>
      <c r="C251" s="109"/>
      <c r="D251" s="115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20"/>
      <c r="B252" s="106"/>
      <c r="C252" s="109"/>
      <c r="D252" s="115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21"/>
      <c r="B253" s="107"/>
      <c r="C253" s="117"/>
      <c r="D253" s="116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119" t="s">
        <v>90</v>
      </c>
      <c r="B254" s="105" t="s">
        <v>41</v>
      </c>
      <c r="C254" s="108"/>
      <c r="D254" s="114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20"/>
      <c r="B255" s="106"/>
      <c r="C255" s="109"/>
      <c r="D255" s="115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20"/>
      <c r="B256" s="106"/>
      <c r="C256" s="109"/>
      <c r="D256" s="115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20"/>
      <c r="B257" s="106"/>
      <c r="C257" s="109"/>
      <c r="D257" s="115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20"/>
      <c r="B258" s="106"/>
      <c r="C258" s="109"/>
      <c r="D258" s="115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70"/>
      <c r="B259" s="174"/>
      <c r="C259" s="110"/>
      <c r="D259" s="173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1" t="s">
        <v>117</v>
      </c>
      <c r="B260" s="125" t="s">
        <v>118</v>
      </c>
      <c r="C260" s="129">
        <v>2025</v>
      </c>
      <c r="D260" s="93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2"/>
      <c r="B261" s="126"/>
      <c r="C261" s="130"/>
      <c r="D261" s="94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2"/>
      <c r="B262" s="126"/>
      <c r="C262" s="130"/>
      <c r="D262" s="94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2"/>
      <c r="B263" s="126"/>
      <c r="C263" s="130"/>
      <c r="D263" s="94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2"/>
      <c r="B264" s="126"/>
      <c r="C264" s="130"/>
      <c r="D264" s="94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13"/>
      <c r="B265" s="127"/>
      <c r="C265" s="131"/>
      <c r="D265" s="95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1" t="s">
        <v>128</v>
      </c>
      <c r="B266" s="125" t="s">
        <v>129</v>
      </c>
      <c r="C266" s="129"/>
      <c r="D266" s="93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2"/>
      <c r="B267" s="126"/>
      <c r="C267" s="130"/>
      <c r="D267" s="94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2"/>
      <c r="B268" s="126"/>
      <c r="C268" s="130"/>
      <c r="D268" s="94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2"/>
      <c r="B269" s="126"/>
      <c r="C269" s="130"/>
      <c r="D269" s="94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2"/>
      <c r="B270" s="126"/>
      <c r="C270" s="130"/>
      <c r="D270" s="94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13"/>
      <c r="B271" s="127"/>
      <c r="C271" s="131"/>
      <c r="D271" s="95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22" t="s">
        <v>75</v>
      </c>
      <c r="B272" s="102" t="s">
        <v>99</v>
      </c>
      <c r="C272" s="143"/>
      <c r="D272" s="99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23"/>
      <c r="B273" s="103"/>
      <c r="C273" s="144"/>
      <c r="D273" s="100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23"/>
      <c r="B274" s="103"/>
      <c r="C274" s="144"/>
      <c r="D274" s="100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23"/>
      <c r="B275" s="103"/>
      <c r="C275" s="144"/>
      <c r="D275" s="100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23"/>
      <c r="B276" s="103"/>
      <c r="C276" s="144"/>
      <c r="D276" s="100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60"/>
      <c r="B277" s="164"/>
      <c r="C277" s="165"/>
      <c r="D277" s="166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119" t="s">
        <v>76</v>
      </c>
      <c r="B278" s="105" t="s">
        <v>100</v>
      </c>
      <c r="C278" s="178"/>
      <c r="D278" s="114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20"/>
      <c r="B279" s="106"/>
      <c r="C279" s="162"/>
      <c r="D279" s="115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20"/>
      <c r="B280" s="106"/>
      <c r="C280" s="162"/>
      <c r="D280" s="115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20"/>
      <c r="B281" s="106"/>
      <c r="C281" s="162"/>
      <c r="D281" s="115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20"/>
      <c r="B282" s="106"/>
      <c r="C282" s="162"/>
      <c r="D282" s="115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86"/>
      <c r="B283" s="179"/>
      <c r="C283" s="180"/>
      <c r="D283" s="18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1"/>
      <c r="B284" s="125" t="s">
        <v>46</v>
      </c>
      <c r="C284" s="129" t="s">
        <v>119</v>
      </c>
      <c r="D284" s="93"/>
      <c r="E284" s="14" t="s">
        <v>1</v>
      </c>
      <c r="F284" s="15">
        <f>SUM(G284:M284)</f>
        <v>5913660.4684300004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752350.53914999997</v>
      </c>
      <c r="L284" s="70">
        <f t="shared" si="212"/>
        <v>784006.48698000005</v>
      </c>
      <c r="M284" s="92">
        <f t="shared" ref="M284" si="213">SUM(M260,M212,M206,M188,M176,M158,M152,M50,M8)</f>
        <v>611955.88520000002</v>
      </c>
    </row>
    <row r="285" spans="1:13" ht="15.6" thickTop="1" thickBot="1" x14ac:dyDescent="0.35">
      <c r="A285" s="112"/>
      <c r="B285" s="126"/>
      <c r="C285" s="130"/>
      <c r="D285" s="94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2"/>
      <c r="B286" s="126"/>
      <c r="C286" s="130"/>
      <c r="D286" s="94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2"/>
      <c r="B287" s="126"/>
      <c r="C287" s="130"/>
      <c r="D287" s="94"/>
      <c r="E287" s="18" t="s">
        <v>3</v>
      </c>
      <c r="F287" s="15">
        <f t="shared" si="197"/>
        <v>203575.74655000001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2277.6680000000001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2"/>
      <c r="B288" s="126"/>
      <c r="C288" s="130"/>
      <c r="D288" s="94"/>
      <c r="E288" s="18" t="s">
        <v>4</v>
      </c>
      <c r="F288" s="15">
        <f t="shared" si="197"/>
        <v>5351637.3656200003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730483.56864999991</v>
      </c>
      <c r="L288" s="19">
        <f t="shared" si="220"/>
        <v>756491.59498000005</v>
      </c>
      <c r="M288" s="19">
        <f t="shared" si="220"/>
        <v>589304.40119999996</v>
      </c>
    </row>
    <row r="289" spans="1:13" ht="28.8" thickTop="1" thickBot="1" x14ac:dyDescent="0.35">
      <c r="A289" s="133"/>
      <c r="B289" s="134"/>
      <c r="C289" s="181"/>
      <c r="D289" s="135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2026-02-02T06:40:06Z</dcterms:modified>
</cp:coreProperties>
</file>